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Analysis" state="visible" r:id="rId4"/>
    <sheet sheetId="2" name="Variance Report" state="visible" r:id="rId5"/>
    <sheet sheetId="3" name="Receivables Ageing" state="visible" r:id="rId6"/>
    <sheet sheetId="4" name="MIS Summary" state="visible" r:id="rId7"/>
    <sheet sheetId="5" name="Read Me" state="visible" r:id="rId8"/>
  </sheets>
  <calcPr calcId="171027"/>
</workbook>
</file>

<file path=xl/sharedStrings.xml><?xml version="1.0" encoding="utf-8"?>
<sst xmlns="http://schemas.openxmlformats.org/spreadsheetml/2006/main" count="46" uniqueCount="42">
  <si>
    <t>Metric</t>
  </si>
  <si>
    <t>This Month</t>
  </si>
  <si>
    <t>Last Month</t>
  </si>
  <si>
    <t>Same Month Last Year</t>
  </si>
  <si>
    <t>MoM %</t>
  </si>
  <si>
    <t>YoY %</t>
  </si>
  <si>
    <t>Total Revenue</t>
  </si>
  <si>
    <t>Cost of Goods Sold</t>
  </si>
  <si>
    <t>Gross Profit</t>
  </si>
  <si>
    <t>Gross Margin %</t>
  </si>
  <si>
    <t>Department</t>
  </si>
  <si>
    <t>Status</t>
  </si>
  <si>
    <t>Sales</t>
  </si>
  <si>
    <t>OK</t>
  </si>
  <si>
    <t>Marketing</t>
  </si>
  <si>
    <t>Exception</t>
  </si>
  <si>
    <t>Admin</t>
  </si>
  <si>
    <t>Logistics</t>
  </si>
  <si>
    <t>Payroll</t>
  </si>
  <si>
    <t>Bucket</t>
  </si>
  <si>
    <t>Amount</t>
  </si>
  <si>
    <t>0-30</t>
  </si>
  <si>
    <t>31-60</t>
  </si>
  <si>
    <t>61-90</t>
  </si>
  <si>
    <t>90+</t>
  </si>
  <si>
    <t>Total revenue</t>
  </si>
  <si>
    <t>Revenue MoM %</t>
  </si>
  <si>
    <t>Revenue YoY %</t>
  </si>
  <si>
    <t>Gross margin %</t>
  </si>
  <si>
    <t>Variance exceptions this month</t>
  </si>
  <si>
    <t>Receivables 90+ days overdue</t>
  </si>
  <si>
    <t>Narrative (write your own each month):</t>
  </si>
  <si>
    <t>Example: Marketing overspent this month due to a one-time campaign; Payroll exception relates to a planned bonus payout. Both reviewed and expected, not a concern. Revenue growth continues both month-on-month and year-on-year.</t>
  </si>
  <si>
    <t>Monthly MIS Report Template — Eduints</t>
  </si>
  <si>
    <t/>
  </si>
  <si>
    <t>Beyond a single-month snapshot, this version adds:</t>
  </si>
  <si>
    <t>- Month-over-month and year-over-year trend formulas on Financial Analysis (Revenue, COGS, Gross Profit, Gross Margin %), with a colour-scale heat map so a glance shows which trends are improving (green) or worsening (red).</t>
  </si>
  <si>
    <t>- Data-bar conditional formatting on the Receivables Ageing buckets — a lightweight, chart-like visual built entirely from conditional formatting, no chart object required.</t>
  </si>
  <si>
    <t>- More KPIs pulled onto the MIS Summary sheet: MoM %, YoY % and Gross Margin %, alongside the original revenue, exceptions and overdue-receivables figures — all live cross-sheet references.</t>
  </si>
  <si>
    <t>The title cell is still a live formula (TEXTJOIN + TODAY) that always shows the current month and year.</t>
  </si>
  <si>
    <t>Write a fresh 3-5 bullet narrative by hand each month — that part is deliberately not automatable.</t>
  </si>
  <si>
    <t>Full explanation and worked example: https://eduints.com/guides/building-a-monthly-mis-report-in-excel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</si>
</sst>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b/>
    </font>
    <font>
      <b/>
      <i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3" fontId="0" fillId="0" borderId="0" xfId="0" applyNumberFormat="1"/>
    <xf numFmtId="164" fontId="0" fillId="0" borderId="0" xfId="0" applyNumberFormat="1"/>
    <xf numFmtId="3" fontId="1" fillId="2" borderId="0" xfId="0" applyNumberFormat="1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1" width="24" customWidth="1"/>
    <col min="2" max="3" width="16" customWidth="1"/>
    <col min="4" max="4" width="20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s="2">
        <v>14600000</v>
      </c>
      <c r="C2" s="2">
        <v>13500000</v>
      </c>
      <c r="D2" s="2">
        <v>12100000</v>
      </c>
      <c r="E2" s="3">
        <f>IF(C2=0,"",(B2-C2)/C2)</f>
      </c>
      <c r="F2" s="3">
        <f>IF(D2=0,"",(B2-D2)/D2)</f>
      </c>
    </row>
    <row r="3" spans="1:6" x14ac:dyDescent="0.25">
      <c r="A3" t="s">
        <v>7</v>
      </c>
      <c r="B3" s="2">
        <v>9200000</v>
      </c>
      <c r="C3" s="2">
        <v>8600000</v>
      </c>
      <c r="D3" s="2">
        <v>7900000</v>
      </c>
      <c r="E3" s="3">
        <f>IF(C3=0,"",(B3-C3)/C3)</f>
      </c>
      <c r="F3" s="3">
        <f>IF(D3=0,"",(B3-D3)/D3)</f>
      </c>
    </row>
    <row r="4" spans="1:6" x14ac:dyDescent="0.25">
      <c r="A4" t="s">
        <v>8</v>
      </c>
      <c r="B4" s="2">
        <f>B2-B3</f>
      </c>
      <c r="C4" s="2">
        <f>C2-C3</f>
      </c>
      <c r="D4" s="2">
        <f>D2-D3</f>
      </c>
      <c r="E4" s="3">
        <f>IF(C4=0,"",(B4-C4)/C4)</f>
      </c>
      <c r="F4" s="3">
        <f>IF(D4=0,"",(B4-D4)/D4)</f>
      </c>
    </row>
    <row r="5" spans="1:4" x14ac:dyDescent="0.25">
      <c r="A5" t="s">
        <v>9</v>
      </c>
      <c r="B5" s="3">
        <f>B4/B2</f>
      </c>
      <c r="C5" s="3"/>
      <c r="D5" s="3"/>
    </row>
  </sheetData>
  <conditionalFormatting sqref="E2:F4">
    <cfRule type="colorScale" priority="1">
      <colorScale>
        <cfvo type="min"/>
        <cfvo type="percentile" val="50"/>
        <cfvo type="max"/>
        <color rgb="FFDC2626"/>
        <color rgb="FFEAB308"/>
        <color rgb="FF16A34A"/>
      </colorScale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16" customWidth="1"/>
    <col min="2" max="2" width="14" customWidth="1"/>
  </cols>
  <sheetData>
    <row r="1" spans="1:2" s="1" customFormat="1" x14ac:dyDescent="0.25">
      <c r="A1" s="1" t="s">
        <v>10</v>
      </c>
      <c r="B1" s="1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13</v>
      </c>
    </row>
    <row r="5" spans="1:2" x14ac:dyDescent="0.25">
      <c r="A5" t="s">
        <v>17</v>
      </c>
      <c r="B5" t="s">
        <v>13</v>
      </c>
    </row>
    <row r="6" spans="1:2" x14ac:dyDescent="0.25">
      <c r="A6" t="s">
        <v>18</v>
      </c>
      <c r="B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16" customWidth="1"/>
    <col min="2" max="2" width="16" style="2" customWidth="1"/>
  </cols>
  <sheetData>
    <row r="1" spans="1:2" s="1" customFormat="1" x14ac:dyDescent="0.25">
      <c r="A1" s="1" t="s">
        <v>19</v>
      </c>
      <c r="B1" s="4" t="s">
        <v>20</v>
      </c>
    </row>
    <row r="2" spans="1:2" x14ac:dyDescent="0.25">
      <c r="A2" t="s">
        <v>21</v>
      </c>
      <c r="B2" s="2">
        <v>1800000</v>
      </c>
    </row>
    <row r="3" spans="1:2" x14ac:dyDescent="0.25">
      <c r="A3" t="s">
        <v>22</v>
      </c>
      <c r="B3" s="2">
        <v>420000</v>
      </c>
    </row>
    <row r="4" spans="1:2" x14ac:dyDescent="0.25">
      <c r="A4" t="s">
        <v>23</v>
      </c>
      <c r="B4" s="2">
        <v>180000</v>
      </c>
    </row>
    <row r="5" spans="1:2" x14ac:dyDescent="0.25">
      <c r="A5" t="s">
        <v>24</v>
      </c>
      <c r="B5" s="2">
        <v>96000</v>
      </c>
    </row>
  </sheetData>
  <conditionalFormatting sqref="B2:B5">
    <cfRule type="dataBar" priority="1">
      <dataBar>
        <cfvo type="min"/>
        <cfvo type="max"/>
        <color rgb="FFC9962B"/>
      </dataBar>
      <extLst>
        <ext xmlns:x14="http://schemas.microsoft.com/office/spreadsheetml/2009/9/main" uri="{B025F937-C7B1-47D3-B67F-A62EFF666E3E}">
          <x14:id>{A85FDF78-F0DD-4B91-BB02-7981F86E91A9}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5FDF78-F0DD-4B91-BB02-7981F86E91A9}">
            <x14:dataBar minLength="0" maxLength="100" gradient="0">
              <x14:cfvo type="min"/>
              <x14:cfvo type="max"/>
            </x14:dataBar>
          </x14:cfRule>
          <xm:sqref>B2:B5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32" customWidth="1"/>
    <col min="2" max="2" width="20" customWidth="1"/>
  </cols>
  <sheetData>
    <row r="1" spans="1:2" x14ac:dyDescent="0.25">
      <c r="A1" s="5">
        <f>TEXTJOIN(" ",TRUE,"Sales Dashboard —",TEXT(TODAY(),"mmmm yyyy"))</f>
      </c>
      <c r="B1" s="5"/>
    </row>
    <row r="3" spans="1:2" x14ac:dyDescent="0.25">
      <c r="A3" s="6" t="s">
        <v>25</v>
      </c>
      <c r="B3" s="2">
        <f>'Financial Analysis'!B2</f>
      </c>
    </row>
    <row r="4" spans="1:2" x14ac:dyDescent="0.25">
      <c r="A4" s="6" t="s">
        <v>26</v>
      </c>
      <c r="B4" s="3">
        <f>'Financial Analysis'!E2</f>
      </c>
    </row>
    <row r="5" spans="1:2" x14ac:dyDescent="0.25">
      <c r="A5" s="6" t="s">
        <v>27</v>
      </c>
      <c r="B5" s="3">
        <f>'Financial Analysis'!F2</f>
      </c>
    </row>
    <row r="6" spans="1:2" x14ac:dyDescent="0.25">
      <c r="A6" s="6" t="s">
        <v>28</v>
      </c>
      <c r="B6" s="3">
        <f>'Financial Analysis'!B5</f>
      </c>
    </row>
    <row r="7" spans="1:2" x14ac:dyDescent="0.25">
      <c r="A7" s="6" t="s">
        <v>29</v>
      </c>
      <c r="B7">
        <f>COUNTIF('Variance Report'!B:B,"Exception")</f>
      </c>
    </row>
    <row r="8" spans="1:2" x14ac:dyDescent="0.25">
      <c r="A8" s="6" t="s">
        <v>30</v>
      </c>
      <c r="B8" s="2">
        <f>'Receivables Ageing'!B5</f>
      </c>
    </row>
    <row r="10" spans="1:1" x14ac:dyDescent="0.25">
      <c r="A10" s="7" t="s">
        <v>31</v>
      </c>
    </row>
    <row r="11" spans="1:2" x14ac:dyDescent="0.25">
      <c r="A11" s="8" t="s">
        <v>32</v>
      </c>
      <c r="B11" s="8"/>
    </row>
    <row r="12" spans="1:2" x14ac:dyDescent="0.25">
      <c r="A12" s="8"/>
      <c r="B12" s="8"/>
    </row>
    <row r="13" spans="1:2" x14ac:dyDescent="0.25">
      <c r="A13" s="8"/>
      <c r="B13" s="8"/>
    </row>
    <row r="14" spans="1:2" x14ac:dyDescent="0.25">
      <c r="A14" s="8"/>
      <c r="B14" s="8"/>
    </row>
  </sheetData>
  <mergeCells count="2">
    <mergeCell ref="A1:B1"/>
    <mergeCell ref="A11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0" customWidth="1"/>
  </cols>
  <sheetData>
    <row r="1" spans="1:1" s="5" customFormat="1" x14ac:dyDescent="0.25">
      <c r="A1" s="5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34</v>
      </c>
    </row>
    <row r="10" spans="1:1" x14ac:dyDescent="0.25">
      <c r="A1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Financial Analysis</vt:lpstr>
      <vt:lpstr>Variance Report</vt:lpstr>
      <vt:lpstr>Receivables Ageing</vt:lpstr>
      <vt:lpstr>MIS Summary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2026-10-02T05:51:12Z</dcterms:modified>
</cp:coreProperties>
</file>