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eivables Ageing" state="visible" r:id="rId4"/>
    <sheet sheetId="2" name="Payables Ageing" state="visible" r:id="rId5"/>
    <sheet sheetId="3" name="Summary" state="visible" r:id="rId6"/>
    <sheet sheetId="4" name="Read Me" state="visible" r:id="rId7"/>
  </sheets>
  <calcPr calcId="171027"/>
</workbook>
</file>

<file path=xl/sharedStrings.xml><?xml version="1.0" encoding="utf-8"?>
<sst xmlns="http://schemas.openxmlformats.org/spreadsheetml/2006/main" count="66" uniqueCount="54">
  <si>
    <t>InvoiceNo</t>
  </si>
  <si>
    <t>CustomerName</t>
  </si>
  <si>
    <t>DueDate</t>
  </si>
  <si>
    <t>OutstandingAmount</t>
  </si>
  <si>
    <t>DaysOverdue</t>
  </si>
  <si>
    <t>INV-2001</t>
  </si>
  <si>
    <t>Sample Customer A</t>
  </si>
  <si>
    <t>INV-2002</t>
  </si>
  <si>
    <t>Sample Customer B</t>
  </si>
  <si>
    <t>INV-2003</t>
  </si>
  <si>
    <t>Sample Customer C</t>
  </si>
  <si>
    <t>INV-2004</t>
  </si>
  <si>
    <t>Sample Customer D</t>
  </si>
  <si>
    <t>INV-2005</t>
  </si>
  <si>
    <t>Sample Customer E</t>
  </si>
  <si>
    <t>INV-2006</t>
  </si>
  <si>
    <t>Sample Customer F</t>
  </si>
  <si>
    <t>INV-2007</t>
  </si>
  <si>
    <t>Sample Customer G</t>
  </si>
  <si>
    <t>Total sales for period (enter your figure)</t>
  </si>
  <si>
    <t>Ageing bucket</t>
  </si>
  <si>
    <t>Total outstanding</t>
  </si>
  <si>
    <t>0-30 days</t>
  </si>
  <si>
    <t>31-60 days</t>
  </si>
  <si>
    <t>61-90 days</t>
  </si>
  <si>
    <t>90+ days</t>
  </si>
  <si>
    <t>Total (reconciliation check)</t>
  </si>
  <si>
    <t>DSO (approx., 365-day year)</t>
  </si>
  <si>
    <t>SupplierName</t>
  </si>
  <si>
    <t>BILL-501</t>
  </si>
  <si>
    <t>Sample Supplier A</t>
  </si>
  <si>
    <t>BILL-502</t>
  </si>
  <si>
    <t>Sample Supplier B</t>
  </si>
  <si>
    <t>BILL-503</t>
  </si>
  <si>
    <t>Sample Supplier C</t>
  </si>
  <si>
    <t>BILL-504</t>
  </si>
  <si>
    <t>Sample Supplier D</t>
  </si>
  <si>
    <t>BILL-505</t>
  </si>
  <si>
    <t>Sample Supplier E</t>
  </si>
  <si>
    <t>Total purchases for period (enter your figure)</t>
  </si>
  <si>
    <t>DPO (approx., 365-day year)</t>
  </si>
  <si>
    <t>Receivables vs Payables Summary</t>
  </si>
  <si>
    <t>Total receivables outstanding</t>
  </si>
  <si>
    <t>Total payables outstanding</t>
  </si>
  <si>
    <t>DSO (days)</t>
  </si>
  <si>
    <t>DPO (days)</t>
  </si>
  <si>
    <t>DSO minus DPO (days)</t>
  </si>
  <si>
    <t>A positive "DSO minus DPO" means cash is tied up longer in receivables than the credit taken from suppliers — the gap that working capital has to fund.</t>
  </si>
  <si>
    <t>AR/AP Ageing Template — Eduints</t>
  </si>
  <si>
    <t/>
  </si>
  <si>
    <t>Both sides, not just receivables: a full Receivables Ageing sheet AND a full Payables Ageing sheet, each with the 4-bucket ageing formulas, a built-in reconciliation check, and DSO (receivables) / DPO (payables).</t>
  </si>
  <si>
    <t>A new Summary sheet pulls both totals and both turnover figures side by side with live cross-sheet references, plus the DSO-minus-DPO working-capital gap.</t>
  </si>
  <si>
    <t>Replace the sample invoices/bills with your own data and every formula recalculates automatically.</t>
  </si>
  <si>
    <t>Full explanation and worked example: https://eduints.com/guides/ar-ap-ageing-analysis-excel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</si>
</sst>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m-yyyy"/>
    <numFmt numFmtId="165" formatCode="0.0"/>
  </numFmts>
  <fonts count="7" x14ac:knownFonts="1">
    <font>
      <color theme="1"/>
      <family val="2"/>
      <scheme val="minor"/>
      <sz val="11"/>
      <name val="Calibri"/>
    </font>
    <font>
      <b/>
      <color rgb="FFFFFFFF"/>
    </font>
    <font>
      <i/>
    </font>
    <font>
      <i/>
      <color rgb="FF2563EB"/>
    </font>
    <font>
      <b/>
    </font>
    <font>
      <b/>
      <sz val="13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4" fontId="1" fillId="2" borderId="0" xfId="0" applyNumberFormat="1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65" fontId="0" fillId="0" borderId="0" xfId="0" applyNumberFormat="1"/>
    <xf numFmtId="0" fontId="0" fillId="0" borderId="0" xfId="0" applyAlignment="1">
      <alignment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22" customWidth="1"/>
    <col min="3" max="3" width="14" style="1" customWidth="1"/>
    <col min="4" max="4" width="18" style="2" customWidth="1"/>
    <col min="5" max="5" width="14" customWidth="1"/>
  </cols>
  <sheetData>
    <row r="1" spans="1:5" s="3" customFormat="1" x14ac:dyDescent="0.25">
      <c r="A1" s="3" t="s">
        <v>0</v>
      </c>
      <c r="B1" s="3" t="s">
        <v>1</v>
      </c>
      <c r="C1" s="4" t="s">
        <v>2</v>
      </c>
      <c r="D1" s="5" t="s">
        <v>3</v>
      </c>
      <c r="E1" s="3" t="s">
        <v>4</v>
      </c>
    </row>
    <row r="2" spans="1:5" x14ac:dyDescent="0.25">
      <c r="A2" t="s">
        <v>5</v>
      </c>
      <c r="B2" t="s">
        <v>6</v>
      </c>
      <c r="C2" s="1">
        <v>46307</v>
      </c>
      <c r="D2" s="2">
        <v>42000</v>
      </c>
      <c r="E2">
        <f>TODAY()-C2</f>
      </c>
    </row>
    <row r="3" spans="1:5" x14ac:dyDescent="0.25">
      <c r="A3" t="s">
        <v>7</v>
      </c>
      <c r="B3" t="s">
        <v>8</v>
      </c>
      <c r="C3" s="1">
        <v>46292</v>
      </c>
      <c r="D3" s="2">
        <v>18500</v>
      </c>
      <c r="E3">
        <f>TODAY()-C3</f>
      </c>
    </row>
    <row r="4" spans="1:5" x14ac:dyDescent="0.25">
      <c r="A4" t="s">
        <v>9</v>
      </c>
      <c r="B4" t="s">
        <v>10</v>
      </c>
      <c r="C4" s="1">
        <v>46252</v>
      </c>
      <c r="D4" s="2">
        <v>96000</v>
      </c>
      <c r="E4">
        <f>TODAY()-C4</f>
      </c>
    </row>
    <row r="5" spans="1:5" x14ac:dyDescent="0.25">
      <c r="A5" t="s">
        <v>11</v>
      </c>
      <c r="B5" t="s">
        <v>12</v>
      </c>
      <c r="C5" s="1">
        <v>46222</v>
      </c>
      <c r="D5" s="2">
        <v>7250</v>
      </c>
      <c r="E5">
        <f>TODAY()-C5</f>
      </c>
    </row>
    <row r="6" spans="1:5" x14ac:dyDescent="0.25">
      <c r="A6" t="s">
        <v>13</v>
      </c>
      <c r="B6" t="s">
        <v>14</v>
      </c>
      <c r="C6" s="1">
        <v>46177</v>
      </c>
      <c r="D6" s="2">
        <v>54000</v>
      </c>
      <c r="E6">
        <f>TODAY()-C6</f>
      </c>
    </row>
    <row r="7" spans="1:5" x14ac:dyDescent="0.25">
      <c r="A7" t="s">
        <v>15</v>
      </c>
      <c r="B7" t="s">
        <v>16</v>
      </c>
      <c r="C7" s="1">
        <v>45897</v>
      </c>
      <c r="D7" s="2">
        <v>12300</v>
      </c>
      <c r="E7">
        <f>TODAY()-C7</f>
      </c>
    </row>
    <row r="8" spans="1:5" x14ac:dyDescent="0.25">
      <c r="A8" t="s">
        <v>17</v>
      </c>
      <c r="B8" t="s">
        <v>18</v>
      </c>
      <c r="C8" s="1">
        <v>46277</v>
      </c>
      <c r="D8" s="2">
        <v>88000</v>
      </c>
      <c r="E8">
        <f>TODAY()-C8</f>
      </c>
    </row>
    <row r="11" spans="1:2" x14ac:dyDescent="0.25">
      <c r="A11" s="6" t="s">
        <v>19</v>
      </c>
      <c r="B11" s="7">
        <v>600000</v>
      </c>
    </row>
    <row r="13" spans="1:2" s="8" customFormat="1" x14ac:dyDescent="0.25">
      <c r="A13" s="8" t="s">
        <v>20</v>
      </c>
      <c r="B13" s="8" t="s">
        <v>21</v>
      </c>
    </row>
    <row r="14" spans="1:2" x14ac:dyDescent="0.25">
      <c r="A14" t="s">
        <v>22</v>
      </c>
      <c r="B14">
        <f>SUMIFS(D2:D8,E2:E8,"&gt;=0",E2:E8,"&lt;=30")</f>
      </c>
    </row>
    <row r="15" spans="1:2" x14ac:dyDescent="0.25">
      <c r="A15" t="s">
        <v>23</v>
      </c>
      <c r="B15">
        <f>SUMIFS(D2:D8,E2:E8,"&gt;=31",E2:E8,"&lt;=60")</f>
      </c>
    </row>
    <row r="16" spans="1:2" x14ac:dyDescent="0.25">
      <c r="A16" t="s">
        <v>24</v>
      </c>
      <c r="B16">
        <f>SUMIFS(D2:D8,E2:E8,"&gt;=61",E2:E8,"&lt;=90")</f>
      </c>
    </row>
    <row r="17" spans="1:2" x14ac:dyDescent="0.25">
      <c r="A17" t="s">
        <v>25</v>
      </c>
      <c r="B17">
        <f>SUMIFS(D2:D8,E2:E8,"&gt;90")</f>
      </c>
    </row>
    <row r="18" spans="1:2" x14ac:dyDescent="0.25">
      <c r="A18" t="s">
        <v>26</v>
      </c>
      <c r="B18">
        <f>SUM(D2:D8)</f>
      </c>
    </row>
    <row r="19" spans="1:2" x14ac:dyDescent="0.25">
      <c r="A19" t="s">
        <v>27</v>
      </c>
      <c r="B19">
        <f>SUM(D2:D8)/($B$11/365)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4" customWidth="1"/>
    <col min="2" max="2" width="22" customWidth="1"/>
    <col min="3" max="3" width="14" style="1" customWidth="1"/>
    <col min="4" max="4" width="18" style="2" customWidth="1"/>
    <col min="5" max="5" width="14" customWidth="1"/>
  </cols>
  <sheetData>
    <row r="1" spans="1:5" s="3" customFormat="1" x14ac:dyDescent="0.25">
      <c r="A1" s="3" t="s">
        <v>0</v>
      </c>
      <c r="B1" s="3" t="s">
        <v>28</v>
      </c>
      <c r="C1" s="4" t="s">
        <v>2</v>
      </c>
      <c r="D1" s="5" t="s">
        <v>3</v>
      </c>
      <c r="E1" s="3" t="s">
        <v>4</v>
      </c>
    </row>
    <row r="2" spans="1:5" x14ac:dyDescent="0.25">
      <c r="A2" t="s">
        <v>29</v>
      </c>
      <c r="B2" t="s">
        <v>30</v>
      </c>
      <c r="C2" s="1">
        <v>46302</v>
      </c>
      <c r="D2" s="2">
        <v>38500</v>
      </c>
      <c r="E2">
        <f>TODAY()-C2</f>
      </c>
    </row>
    <row r="3" spans="1:5" x14ac:dyDescent="0.25">
      <c r="A3" t="s">
        <v>31</v>
      </c>
      <c r="B3" t="s">
        <v>32</v>
      </c>
      <c r="C3" s="1">
        <v>46285</v>
      </c>
      <c r="D3" s="2">
        <v>21400</v>
      </c>
      <c r="E3">
        <f>TODAY()-C3</f>
      </c>
    </row>
    <row r="4" spans="1:5" x14ac:dyDescent="0.25">
      <c r="A4" t="s">
        <v>33</v>
      </c>
      <c r="B4" t="s">
        <v>34</v>
      </c>
      <c r="C4" s="1">
        <v>46247</v>
      </c>
      <c r="D4" s="2">
        <v>64000</v>
      </c>
      <c r="E4">
        <f>TODAY()-C4</f>
      </c>
    </row>
    <row r="5" spans="1:5" x14ac:dyDescent="0.25">
      <c r="A5" t="s">
        <v>35</v>
      </c>
      <c r="B5" t="s">
        <v>36</v>
      </c>
      <c r="C5" s="1">
        <v>46217</v>
      </c>
      <c r="D5" s="2">
        <v>9800</v>
      </c>
      <c r="E5">
        <f>TODAY()-C5</f>
      </c>
    </row>
    <row r="6" spans="1:5" x14ac:dyDescent="0.25">
      <c r="A6" t="s">
        <v>37</v>
      </c>
      <c r="B6" t="s">
        <v>38</v>
      </c>
      <c r="C6" s="1">
        <v>46282</v>
      </c>
      <c r="D6" s="2">
        <v>47000</v>
      </c>
      <c r="E6">
        <f>TODAY()-C6</f>
      </c>
    </row>
    <row r="9" spans="1:2" x14ac:dyDescent="0.25">
      <c r="A9" s="6" t="s">
        <v>39</v>
      </c>
      <c r="B9" s="7">
        <v>420000</v>
      </c>
    </row>
    <row r="11" spans="1:2" s="8" customFormat="1" x14ac:dyDescent="0.25">
      <c r="A11" s="8" t="s">
        <v>20</v>
      </c>
      <c r="B11" s="8" t="s">
        <v>21</v>
      </c>
    </row>
    <row r="12" spans="1:2" x14ac:dyDescent="0.25">
      <c r="A12" t="s">
        <v>22</v>
      </c>
      <c r="B12">
        <f>SUMIFS(D2:D6,E2:E6,"&gt;=0",E2:E6,"&lt;=30")</f>
      </c>
    </row>
    <row r="13" spans="1:2" x14ac:dyDescent="0.25">
      <c r="A13" t="s">
        <v>23</v>
      </c>
      <c r="B13">
        <f>SUMIFS(D2:D6,E2:E6,"&gt;=31",E2:E6,"&lt;=60")</f>
      </c>
    </row>
    <row r="14" spans="1:2" x14ac:dyDescent="0.25">
      <c r="A14" t="s">
        <v>24</v>
      </c>
      <c r="B14">
        <f>SUMIFS(D2:D6,E2:E6,"&gt;=61",E2:E6,"&lt;=90")</f>
      </c>
    </row>
    <row r="15" spans="1:2" x14ac:dyDescent="0.25">
      <c r="A15" t="s">
        <v>25</v>
      </c>
      <c r="B15">
        <f>SUMIFS(D2:D6,E2:E6,"&gt;90")</f>
      </c>
    </row>
    <row r="16" spans="1:2" x14ac:dyDescent="0.25">
      <c r="A16" t="s">
        <v>26</v>
      </c>
      <c r="B16">
        <f>SUM(D2:D6)</f>
      </c>
    </row>
    <row r="17" spans="1:2" x14ac:dyDescent="0.25">
      <c r="A17" t="s">
        <v>40</v>
      </c>
      <c r="B17">
        <f>SUM(D2:D6)/($B$9/365)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8" customWidth="1"/>
    <col min="2" max="2" width="18" customWidth="1"/>
  </cols>
  <sheetData>
    <row r="1" spans="1:1" x14ac:dyDescent="0.25">
      <c r="A1" s="9" t="s">
        <v>41</v>
      </c>
    </row>
    <row r="3" spans="1:2" x14ac:dyDescent="0.25">
      <c r="A3" s="8" t="s">
        <v>42</v>
      </c>
      <c r="B3" s="2">
        <f>'Receivables Ageing'!B18</f>
      </c>
    </row>
    <row r="4" spans="1:2" x14ac:dyDescent="0.25">
      <c r="A4" s="8" t="s">
        <v>43</v>
      </c>
      <c r="B4" s="2">
        <f>'Payables Ageing'!B16</f>
      </c>
    </row>
    <row r="5" spans="1:2" x14ac:dyDescent="0.25">
      <c r="A5" s="8" t="s">
        <v>44</v>
      </c>
      <c r="B5" s="10">
        <f>'Receivables Ageing'!B19</f>
      </c>
    </row>
    <row r="6" spans="1:2" x14ac:dyDescent="0.25">
      <c r="A6" s="8" t="s">
        <v>45</v>
      </c>
      <c r="B6" s="10">
        <f>'Payables Ageing'!B17</f>
      </c>
    </row>
    <row r="7" spans="1:2" x14ac:dyDescent="0.25">
      <c r="A7" s="8" t="s">
        <v>46</v>
      </c>
      <c r="B7" s="10">
        <f>B5-B6</f>
      </c>
    </row>
    <row r="9" spans="1:2" x14ac:dyDescent="0.25">
      <c r="A9" s="11" t="s">
        <v>47</v>
      </c>
      <c r="B9" s="11"/>
    </row>
    <row r="10" spans="1:2" x14ac:dyDescent="0.25">
      <c r="A10" s="11"/>
      <c r="B10" s="11"/>
    </row>
    <row r="11" spans="1:2" x14ac:dyDescent="0.25">
      <c r="A11" s="11"/>
      <c r="B11" s="11"/>
    </row>
  </sheetData>
  <mergeCells count="1">
    <mergeCell ref="A9:B1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100" customWidth="1"/>
  </cols>
  <sheetData>
    <row r="1" spans="1:1" s="12" customFormat="1" x14ac:dyDescent="0.25">
      <c r="A1" s="12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49</v>
      </c>
    </row>
    <row r="7" spans="1:1" x14ac:dyDescent="0.25">
      <c r="A7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Receivables Ageing</vt:lpstr>
      <vt:lpstr>Payables Ageing</vt:lpstr>
      <vt:lpstr>Summary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Eduints</dc:creator>
  <dc:title/>
  <dc:subject/>
  <dc:description/>
  <cp:keywords/>
  <cp:category/>
  <cp:lastModifiedBy>Unknown</cp:lastModifiedBy>
  <dcterms:created xsi:type="dcterms:W3CDTF">2026-10-02T00:00:00Z</dcterms:created>
  <dcterms:modified xsi:type="dcterms:W3CDTF">2026-10-02T05:51:12Z</dcterms:modified>
</cp:coreProperties>
</file>